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k\Desktop\"/>
    </mc:Choice>
  </mc:AlternateContent>
  <xr:revisionPtr revIDLastSave="0" documentId="8_{F71E28B8-15E4-4A6F-B3EA-97D03359DD0F}" xr6:coauthVersionLast="47" xr6:coauthVersionMax="47" xr10:uidLastSave="{00000000-0000-0000-0000-000000000000}"/>
  <bookViews>
    <workbookView xWindow="-110" yWindow="-110" windowWidth="38620" windowHeight="21220"/>
  </bookViews>
  <sheets>
    <sheet name="SNGREFTABEL_211209104132" sheetId="1" r:id="rId1"/>
  </sheets>
  <definedNames>
    <definedName name="_xlnm._FilterDatabase" localSheetId="0" hidden="1">SNGREFTABEL_211209104132!$A$3:$B$58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B3" i="1"/>
  <c r="A4" i="1"/>
  <c r="B4" i="1"/>
  <c r="A5" i="1"/>
  <c r="B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</calcChain>
</file>

<file path=xl/sharedStrings.xml><?xml version="1.0" encoding="utf-8"?>
<sst xmlns="http://schemas.openxmlformats.org/spreadsheetml/2006/main" count="2" uniqueCount="2">
  <si>
    <t xml:space="preserve"> Omschrijving: Rechtbank vestigingen</t>
  </si>
  <si>
    <t xml:space="preserve"> Ontvangen op: 30/11/2021 11:15 15.50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</si>
</sst>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abSelected="1" workbookViewId="0">
      <pane ySplit="3" topLeftCell="A4" activePane="bottomLeft" state="frozen"/>
      <selection pane="bottomLeft" activeCell="D9" sqref="D9"/>
    </sheetView>
  </sheetViews>
  <sheetFormatPr defaultRowHeight="14.5" x14ac:dyDescent="0.35"/>
  <cols>
    <col min="1" max="1" width="32.26953125" style="1" bestFit="1" customWidth="1"/>
    <col min="2" max="2" width="34.26953125" bestFit="1" customWidth="1"/>
  </cols>
  <sheetData>
    <row r="1" spans="1:2" s="1" customFormat="1" x14ac:dyDescent="0.35">
      <c r="A1" s="1" t="s">
        <v>0</v>
      </c>
      <c r="B1" s="1" t="s">
        <v>1</v>
      </c>
    </row>
    <row r="3" spans="1:2" x14ac:dyDescent="0.35">
      <c r="A3" s="1" t="str">
        <f>T("Vestiging code")</f>
        <v>Vestiging code</v>
      </c>
      <c r="B3" t="str">
        <f>T("Vestiging naam")</f>
        <v>Vestiging naam</v>
      </c>
    </row>
    <row r="4" spans="1:2" x14ac:dyDescent="0.35">
      <c r="A4" s="1" t="str">
        <f>T("3256")</f>
        <v>3256</v>
      </c>
      <c r="B4" t="str">
        <f>T("Amsterdam")</f>
        <v>Amsterdam</v>
      </c>
    </row>
    <row r="5" spans="1:2" x14ac:dyDescent="0.35">
      <c r="A5" s="1" t="str">
        <f>T("3257")</f>
        <v>3257</v>
      </c>
      <c r="B5" t="str">
        <f>T("Alkmaar")</f>
        <v>Alkmaar</v>
      </c>
    </row>
    <row r="6" spans="1:2" x14ac:dyDescent="0.35">
      <c r="A6" s="1" t="str">
        <f>T("3258")</f>
        <v>3258</v>
      </c>
      <c r="B6" t="str">
        <f>T("Haarlem")</f>
        <v>Haarlem</v>
      </c>
    </row>
    <row r="7" spans="1:2" x14ac:dyDescent="0.35">
      <c r="A7" s="1" t="str">
        <f>T("3259")</f>
        <v>3259</v>
      </c>
      <c r="B7" t="str">
        <f>T("Haarlemmermeer")</f>
        <v>Haarlemmermeer</v>
      </c>
    </row>
    <row r="8" spans="1:2" x14ac:dyDescent="0.35">
      <c r="A8" s="1" t="str">
        <f>T("3260")</f>
        <v>3260</v>
      </c>
      <c r="B8" t="str">
        <f>T("Zaanstad")</f>
        <v>Zaanstad</v>
      </c>
    </row>
    <row r="9" spans="1:2" x14ac:dyDescent="0.35">
      <c r="A9" s="1" t="str">
        <f>T("3261")</f>
        <v>3261</v>
      </c>
      <c r="B9" t="str">
        <f>T("Hoorn")</f>
        <v>Hoorn</v>
      </c>
    </row>
    <row r="10" spans="1:2" x14ac:dyDescent="0.35">
      <c r="A10" s="1" t="str">
        <f>T("3262")</f>
        <v>3262</v>
      </c>
      <c r="B10" t="str">
        <f>T("Den Helder")</f>
        <v>Den Helder</v>
      </c>
    </row>
    <row r="11" spans="1:2" x14ac:dyDescent="0.35">
      <c r="A11" s="1" t="str">
        <f>T("3263")</f>
        <v>3263</v>
      </c>
      <c r="B11" t="str">
        <f>T("Almere")</f>
        <v>Almere</v>
      </c>
    </row>
    <row r="12" spans="1:2" x14ac:dyDescent="0.35">
      <c r="A12" s="1" t="str">
        <f>T("3264")</f>
        <v>3264</v>
      </c>
      <c r="B12" t="str">
        <f>T("Amersfoort")</f>
        <v>Amersfoort</v>
      </c>
    </row>
    <row r="13" spans="1:2" x14ac:dyDescent="0.35">
      <c r="A13" s="1" t="str">
        <f>T("3265")</f>
        <v>3265</v>
      </c>
      <c r="B13" t="str">
        <f>T("Lelystad")</f>
        <v>Lelystad</v>
      </c>
    </row>
    <row r="14" spans="1:2" x14ac:dyDescent="0.35">
      <c r="A14" s="1" t="str">
        <f>T("3266")</f>
        <v>3266</v>
      </c>
      <c r="B14" t="str">
        <f>T("Utrecht")</f>
        <v>Utrecht</v>
      </c>
    </row>
    <row r="15" spans="1:2" x14ac:dyDescent="0.35">
      <c r="A15" s="1" t="str">
        <f>T("3268")</f>
        <v>3268</v>
      </c>
      <c r="B15" t="str">
        <f>T("Assen")</f>
        <v>Assen</v>
      </c>
    </row>
    <row r="16" spans="1:2" x14ac:dyDescent="0.35">
      <c r="A16" s="1" t="str">
        <f>T("3269")</f>
        <v>3269</v>
      </c>
      <c r="B16" t="str">
        <f>T("Groningen")</f>
        <v>Groningen</v>
      </c>
    </row>
    <row r="17" spans="1:2" x14ac:dyDescent="0.35">
      <c r="A17" s="1" t="str">
        <f>T("3270")</f>
        <v>3270</v>
      </c>
      <c r="B17" t="str">
        <f>T("Leeuwarden")</f>
        <v>Leeuwarden</v>
      </c>
    </row>
    <row r="18" spans="1:2" x14ac:dyDescent="0.35">
      <c r="A18" s="1" t="str">
        <f>T("3271")</f>
        <v>3271</v>
      </c>
      <c r="B18" t="str">
        <f>T("Emmen")</f>
        <v>Emmen</v>
      </c>
    </row>
    <row r="19" spans="1:2" x14ac:dyDescent="0.35">
      <c r="A19" s="1" t="str">
        <f>T("3272")</f>
        <v>3272</v>
      </c>
      <c r="B19" t="str">
        <f>T("Heerenveen")</f>
        <v>Heerenveen</v>
      </c>
    </row>
    <row r="20" spans="1:2" x14ac:dyDescent="0.35">
      <c r="A20" s="1" t="str">
        <f>T("3273")</f>
        <v>3273</v>
      </c>
      <c r="B20" t="str">
        <f>T("Sudwest Fryslan")</f>
        <v>Sudwest Fryslan</v>
      </c>
    </row>
    <row r="21" spans="1:2" x14ac:dyDescent="0.35">
      <c r="A21" s="1" t="str">
        <f>T("3274")</f>
        <v>3274</v>
      </c>
      <c r="B21" t="str">
        <f>T("Oldambt")</f>
        <v>Oldambt</v>
      </c>
    </row>
    <row r="22" spans="1:2" x14ac:dyDescent="0.35">
      <c r="A22" s="1" t="str">
        <f>T("3288")</f>
        <v>3288</v>
      </c>
      <c r="B22" t="str">
        <f>T("Gouda")</f>
        <v>Gouda</v>
      </c>
    </row>
    <row r="23" spans="1:2" x14ac:dyDescent="0.35">
      <c r="A23" s="1" t="str">
        <f>T("3289")</f>
        <v>3289</v>
      </c>
      <c r="B23" t="str">
        <f>T("'s-Gravenhage")</f>
        <v>'s-Gravenhage</v>
      </c>
    </row>
    <row r="24" spans="1:2" x14ac:dyDescent="0.35">
      <c r="A24" s="1" t="str">
        <f>T("3290")</f>
        <v>3290</v>
      </c>
      <c r="B24" t="str">
        <f>T("Leiden")</f>
        <v>Leiden</v>
      </c>
    </row>
    <row r="25" spans="1:2" x14ac:dyDescent="0.35">
      <c r="A25" s="1" t="str">
        <f>T("3291")</f>
        <v>3291</v>
      </c>
      <c r="B25" t="str">
        <f>T("Delft")</f>
        <v>Delft</v>
      </c>
    </row>
    <row r="26" spans="1:2" x14ac:dyDescent="0.35">
      <c r="A26" s="1" t="str">
        <f>T("3292")</f>
        <v>3292</v>
      </c>
      <c r="B26" t="str">
        <f>T("Alphen aan den Rijn")</f>
        <v>Alphen aan den Rijn</v>
      </c>
    </row>
    <row r="27" spans="1:2" x14ac:dyDescent="0.35">
      <c r="A27" s="1" t="str">
        <f>T("3293")</f>
        <v>3293</v>
      </c>
      <c r="B27" t="str">
        <f>T("Dordrecht")</f>
        <v>Dordrecht</v>
      </c>
    </row>
    <row r="28" spans="1:2" x14ac:dyDescent="0.35">
      <c r="A28" s="1" t="str">
        <f>T("3294")</f>
        <v>3294</v>
      </c>
      <c r="B28" t="str">
        <f>T("Rotterdam")</f>
        <v>Rotterdam</v>
      </c>
    </row>
    <row r="29" spans="1:2" x14ac:dyDescent="0.35">
      <c r="A29" s="1" t="str">
        <f>T("3295")</f>
        <v>3295</v>
      </c>
      <c r="B29" t="str">
        <f>T("Brielle")</f>
        <v>Brielle</v>
      </c>
    </row>
    <row r="30" spans="1:2" x14ac:dyDescent="0.35">
      <c r="A30" s="1" t="str">
        <f>T("3296")</f>
        <v>3296</v>
      </c>
      <c r="B30" t="str">
        <f>T("Middelharnis")</f>
        <v>Middelharnis</v>
      </c>
    </row>
    <row r="31" spans="1:2" x14ac:dyDescent="0.35">
      <c r="A31" s="1" t="str">
        <f>T("3297")</f>
        <v>3297</v>
      </c>
      <c r="B31" t="str">
        <f>T("Gorinchem")</f>
        <v>Gorinchem</v>
      </c>
    </row>
    <row r="32" spans="1:2" x14ac:dyDescent="0.35">
      <c r="A32" s="1" t="str">
        <f>T("3298")</f>
        <v>3298</v>
      </c>
      <c r="B32" t="str">
        <f>T("Maastricht")</f>
        <v>Maastricht</v>
      </c>
    </row>
    <row r="33" spans="1:2" x14ac:dyDescent="0.35">
      <c r="A33" s="1" t="str">
        <f>T("3299")</f>
        <v>3299</v>
      </c>
      <c r="B33" t="str">
        <f>T("Roermond")</f>
        <v>Roermond</v>
      </c>
    </row>
    <row r="34" spans="1:2" x14ac:dyDescent="0.35">
      <c r="A34" s="1" t="str">
        <f>T("3300")</f>
        <v>3300</v>
      </c>
      <c r="B34" t="str">
        <f>T("Heerlen")</f>
        <v>Heerlen</v>
      </c>
    </row>
    <row r="35" spans="1:2" x14ac:dyDescent="0.35">
      <c r="A35" s="1" t="str">
        <f>T("3301")</f>
        <v>3301</v>
      </c>
      <c r="B35" t="str">
        <f>T("Sittard")</f>
        <v>Sittard</v>
      </c>
    </row>
    <row r="36" spans="1:2" x14ac:dyDescent="0.35">
      <c r="A36" s="1" t="str">
        <f>T("3302")</f>
        <v>3302</v>
      </c>
      <c r="B36" t="str">
        <f>T("Venlo")</f>
        <v>Venlo</v>
      </c>
    </row>
    <row r="37" spans="1:2" x14ac:dyDescent="0.35">
      <c r="A37" s="1" t="str">
        <f>T("3303")</f>
        <v>3303</v>
      </c>
      <c r="B37" t="str">
        <f>T("Eindhoven")</f>
        <v>Eindhoven</v>
      </c>
    </row>
    <row r="38" spans="1:2" x14ac:dyDescent="0.35">
      <c r="A38" s="1" t="str">
        <f>T("3304")</f>
        <v>3304</v>
      </c>
      <c r="B38" t="str">
        <f>T("'s-Hertogenbosch")</f>
        <v>'s-Hertogenbosch</v>
      </c>
    </row>
    <row r="39" spans="1:2" x14ac:dyDescent="0.35">
      <c r="A39" s="1" t="str">
        <f>T("3305")</f>
        <v>3305</v>
      </c>
      <c r="B39" t="str">
        <f>T("Helmond")</f>
        <v>Helmond</v>
      </c>
    </row>
    <row r="40" spans="1:2" x14ac:dyDescent="0.35">
      <c r="A40" s="1" t="str">
        <f>T("3306")</f>
        <v>3306</v>
      </c>
      <c r="B40" t="str">
        <f>T("Boxmeer")</f>
        <v>Boxmeer</v>
      </c>
    </row>
    <row r="41" spans="1:2" x14ac:dyDescent="0.35">
      <c r="A41" s="1" t="str">
        <f>T("3307")</f>
        <v>3307</v>
      </c>
      <c r="B41" t="str">
        <f>T("Bergen op Zoom")</f>
        <v>Bergen op Zoom</v>
      </c>
    </row>
    <row r="42" spans="1:2" x14ac:dyDescent="0.35">
      <c r="A42" s="1" t="str">
        <f>T("3308")</f>
        <v>3308</v>
      </c>
      <c r="B42" t="str">
        <f>T("Breda")</f>
        <v>Breda</v>
      </c>
    </row>
    <row r="43" spans="1:2" x14ac:dyDescent="0.35">
      <c r="A43" s="1" t="str">
        <f>T("3309")</f>
        <v>3309</v>
      </c>
      <c r="B43" t="str">
        <f>T("Middelburg")</f>
        <v>Middelburg</v>
      </c>
    </row>
    <row r="44" spans="1:2" x14ac:dyDescent="0.35">
      <c r="A44" s="1" t="str">
        <f>T("3310")</f>
        <v>3310</v>
      </c>
      <c r="B44" t="str">
        <f>T("Tilburg")</f>
        <v>Tilburg</v>
      </c>
    </row>
    <row r="45" spans="1:2" x14ac:dyDescent="0.35">
      <c r="A45" s="1" t="str">
        <f>T("3311")</f>
        <v>3311</v>
      </c>
      <c r="B45" t="str">
        <f>T("Terneuzen")</f>
        <v>Terneuzen</v>
      </c>
    </row>
    <row r="46" spans="1:2" x14ac:dyDescent="0.35">
      <c r="A46" s="1" t="str">
        <f>T("3312")</f>
        <v>3312</v>
      </c>
      <c r="B46" t="str">
        <f>T("Arnhem")</f>
        <v>Arnhem</v>
      </c>
    </row>
    <row r="47" spans="1:2" x14ac:dyDescent="0.35">
      <c r="A47" s="1" t="str">
        <f>T("3313")</f>
        <v>3313</v>
      </c>
      <c r="B47" t="str">
        <f>T("Zutphen")</f>
        <v>Zutphen</v>
      </c>
    </row>
    <row r="48" spans="1:2" x14ac:dyDescent="0.35">
      <c r="A48" s="1" t="str">
        <f>T("3314")</f>
        <v>3314</v>
      </c>
      <c r="B48" t="str">
        <f>T("Apeldoorn")</f>
        <v>Apeldoorn</v>
      </c>
    </row>
    <row r="49" spans="1:2" x14ac:dyDescent="0.35">
      <c r="A49" s="1" t="str">
        <f>T("3315")</f>
        <v>3315</v>
      </c>
      <c r="B49" t="str">
        <f>T("Nijmegen")</f>
        <v>Nijmegen</v>
      </c>
    </row>
    <row r="50" spans="1:2" x14ac:dyDescent="0.35">
      <c r="A50" s="1" t="str">
        <f>T("3316")</f>
        <v>3316</v>
      </c>
      <c r="B50" t="str">
        <f>T("Tiel")</f>
        <v>Tiel</v>
      </c>
    </row>
    <row r="51" spans="1:2" x14ac:dyDescent="0.35">
      <c r="A51" s="1" t="str">
        <f>T("3317")</f>
        <v>3317</v>
      </c>
      <c r="B51" t="str">
        <f>T("Wageningen")</f>
        <v>Wageningen</v>
      </c>
    </row>
    <row r="52" spans="1:2" x14ac:dyDescent="0.35">
      <c r="A52" s="1" t="str">
        <f>T("3318")</f>
        <v>3318</v>
      </c>
      <c r="B52" t="str">
        <f>T("Oude IJsselstreek")</f>
        <v>Oude IJsselstreek</v>
      </c>
    </row>
    <row r="53" spans="1:2" x14ac:dyDescent="0.35">
      <c r="A53" s="1" t="str">
        <f>T("3319")</f>
        <v>3319</v>
      </c>
      <c r="B53" t="str">
        <f>T("Harderwijk")</f>
        <v>Harderwijk</v>
      </c>
    </row>
    <row r="54" spans="1:2" x14ac:dyDescent="0.35">
      <c r="A54" s="1" t="str">
        <f>T("3320")</f>
        <v>3320</v>
      </c>
      <c r="B54" t="str">
        <f>T("Oost Gelre")</f>
        <v>Oost Gelre</v>
      </c>
    </row>
    <row r="55" spans="1:2" x14ac:dyDescent="0.35">
      <c r="A55" s="1" t="str">
        <f>T("3321")</f>
        <v>3321</v>
      </c>
      <c r="B55" t="str">
        <f>T("Almelo")</f>
        <v>Almelo</v>
      </c>
    </row>
    <row r="56" spans="1:2" x14ac:dyDescent="0.35">
      <c r="A56" s="1" t="str">
        <f>T("3322")</f>
        <v>3322</v>
      </c>
      <c r="B56" t="str">
        <f>T("Zwolle")</f>
        <v>Zwolle</v>
      </c>
    </row>
    <row r="57" spans="1:2" x14ac:dyDescent="0.35">
      <c r="A57" s="1" t="str">
        <f>T("3323")</f>
        <v>3323</v>
      </c>
      <c r="B57" t="str">
        <f>T("Enschede")</f>
        <v>Enschede</v>
      </c>
    </row>
    <row r="58" spans="1:2" x14ac:dyDescent="0.35">
      <c r="A58" s="1" t="str">
        <f>T("3324")</f>
        <v>3324</v>
      </c>
      <c r="B58" t="str">
        <f>T("Deventer")</f>
        <v>Deventer</v>
      </c>
    </row>
  </sheetData>
  <autoFilter ref="A3:B58"/>
  <pageMargins left="0.75" right="0.75" top="1" bottom="1" header="0.5" footer="0.5"/>
  <pageSetup paperSize="9" fitToHeight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SNGREFTABEL_211209104132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Gimbergh</dc:creator>
  <cp:lastModifiedBy>Erik Gimbergh</cp:lastModifiedBy>
  <dcterms:created xsi:type="dcterms:W3CDTF">2021-12-09T09:41:37Z</dcterms:created>
  <dcterms:modified xsi:type="dcterms:W3CDTF">2021-12-09T09:42:37Z</dcterms:modified>
</cp:coreProperties>
</file>